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zachar\Dropbox\DofE Slovakia Team Folder\Organization\Smernice\Smernica 01_2016 - Klub združenia\Update 1.2_29062018\"/>
    </mc:Choice>
  </mc:AlternateContent>
  <xr:revisionPtr revIDLastSave="0" documentId="13_ncr:1_{2808632D-5065-42A9-ABDA-B86256682F19}" xr6:coauthVersionLast="34" xr6:coauthVersionMax="34" xr10:uidLastSave="{00000000-0000-0000-0000-000000000000}"/>
  <bookViews>
    <workbookView xWindow="0" yWindow="0" windowWidth="20490" windowHeight="7755" tabRatio="768" xr2:uid="{00000000-000D-0000-FFFF-FFFF00000000}"/>
  </bookViews>
  <sheets>
    <sheet name="Výpočet celkového členského" sheetId="4" r:id="rId1"/>
    <sheet name="Výpočet základného členského" sheetId="1" r:id="rId2"/>
    <sheet name="Data" sheetId="2" r:id="rId3"/>
  </sheets>
  <definedNames>
    <definedName name="_xlnm._FilterDatabase" localSheetId="1" hidden="1">'Výpočet základného členského'!$B$4:$C$9</definedName>
    <definedName name="forma">Data!#REF!</definedName>
    <definedName name="Forma.org">'Výpočet základného členského'!$C$4:$C$6</definedName>
    <definedName name="verejna">Data!#REF!</definedName>
    <definedName name="znevyhodneni">Data!#REF!</definedName>
  </definedNames>
  <calcPr calcId="17902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4" l="1"/>
  <c r="E12" i="2"/>
  <c r="E8" i="2"/>
  <c r="E4" i="2"/>
  <c r="E16" i="2"/>
  <c r="F1" i="2"/>
  <c r="C10" i="1"/>
  <c r="C7" i="4"/>
  <c r="C5" i="4"/>
  <c r="C9" i="4"/>
</calcChain>
</file>

<file path=xl/sharedStrings.xml><?xml version="1.0" encoding="utf-8"?>
<sst xmlns="http://schemas.openxmlformats.org/spreadsheetml/2006/main" count="70" uniqueCount="55">
  <si>
    <t>0 - 1499</t>
  </si>
  <si>
    <t>Pozn. Mladým človekom sa rozumie člen organizácie, študent alebo pravidelný príjemca služieb organizácie vo veku 14-24 rokov.</t>
  </si>
  <si>
    <t>2 dňové školenie pre Vedúcich programu</t>
  </si>
  <si>
    <t>2 dňové školenie pre Školiteľov alebo Hodnotiteľov DE</t>
  </si>
  <si>
    <t>Bronzová úroveň</t>
  </si>
  <si>
    <t>Strieborná úroveň - pokračujúci účastník</t>
  </si>
  <si>
    <t>Strieborná úroveň - nový účastník</t>
  </si>
  <si>
    <t>Zlatá úroveň - pokračujúci účastník</t>
  </si>
  <si>
    <t>Zlatá úroveň - nový účastník</t>
  </si>
  <si>
    <t>Účastníci</t>
  </si>
  <si>
    <t>Dobrovoľníci</t>
  </si>
  <si>
    <t>Suma v EUR</t>
  </si>
  <si>
    <t>Počet účastníkov školení</t>
  </si>
  <si>
    <t>Počet účastníkov programu DofE</t>
  </si>
  <si>
    <t>*</t>
  </si>
  <si>
    <t>Oranžovou farbou zvýraznené = nutné vyplniť</t>
  </si>
  <si>
    <t>Celkový ročný členský príspevok</t>
  </si>
  <si>
    <t>Členenie členského príspevku</t>
  </si>
  <si>
    <t>Základný členský príspevok pre člena Klubu združenia</t>
  </si>
  <si>
    <t>Dodatočný členský príspevok za vyškolenie dobrovoľníkov</t>
  </si>
  <si>
    <t>Dodatočný členský príspevok za účastníkov v programe DofE</t>
  </si>
  <si>
    <t>* Nutné najprv vypočítať základný členský príspevok v hárku "Výpočet základného členského"</t>
  </si>
  <si>
    <t>Tabuľka na výpočet Celkového ročného členského príspevku člena Klubu združenia The Duke of Edinburgh's International Award Slovensko, o.z.</t>
  </si>
  <si>
    <t xml:space="preserve">Členský príspevok za účastníka odpúšťame základe čestného prehlásenia hmotnej núdzi alebo o výške príjmu domácnosti, ktoré nájdete na stránke www.dofe.sk. Pokiaľ máte účastníkov s nárokom na odpustenie poplatkov, nazarátavajte ich do tejto tabuľky. </t>
  </si>
  <si>
    <t>Tabuľka na výpočet základného ročného členského príspevku člena Klubu združenia The Duke of Edinburgh's International Award Slovensko, o.z.</t>
  </si>
  <si>
    <t>Predbežný výpočet ročného členského príspevku člena Klubu združenia (v EUR)</t>
  </si>
  <si>
    <t>1-dňové školenie</t>
  </si>
  <si>
    <t>1 až 2 roky</t>
  </si>
  <si>
    <t>3 a viac rokov</t>
  </si>
  <si>
    <t>Priemerná výška poplatkov (školné, zápisné, iné) na školský rok na mladého človeka u člena</t>
  </si>
  <si>
    <t>1500 - 5000</t>
  </si>
  <si>
    <t>5001 a viac</t>
  </si>
  <si>
    <t>Počet účastníkov aspoň (platí pre členov Klubu okrem stredných škôl)</t>
  </si>
  <si>
    <t xml:space="preserve">Percento študentov školy, ktorí sa registrovali v aktuálnom školskom (platí pre členov Klubu, ktorí sú stredné školy) </t>
  </si>
  <si>
    <t>0 - 4,99</t>
  </si>
  <si>
    <t>5 a viac</t>
  </si>
  <si>
    <t>0 - 11</t>
  </si>
  <si>
    <t>12 a viac</t>
  </si>
  <si>
    <t>Počet aktívnych Vedúcich programu a Školiteľov a Hodnotiteľov programu (platí pre všetkých členov Klubu)</t>
  </si>
  <si>
    <t>Do 5 + 5</t>
  </si>
  <si>
    <t>Viac ako 5 + 5</t>
  </si>
  <si>
    <t>Počet rokov členstva v Klube združenia DOFE SK</t>
  </si>
  <si>
    <t>Počet novoregistrovaných účastníkov v aktuálnom školskom roku (platí pre členov Klubu okrem stredných škôl)</t>
  </si>
  <si>
    <t xml:space="preserve">Percento študentov školy, ktorí sa registrovali v aktuálnom školskom roku (platí pre členov Klubu, ktorí sú stredné školy) </t>
  </si>
  <si>
    <t>Z nasledovných dvoch možností vyberte iba jednu!</t>
  </si>
  <si>
    <t>Vyberte možnosť</t>
  </si>
  <si>
    <t>Princíp transparentnosti členských príspevkov v Klube združenia DOFE SK</t>
  </si>
  <si>
    <t>Celkový ročný príspevok platí člen každý rok na tzv. transparentný účet, ktorý je verejne prístupný a na ktorom si môže ktokoľvek overiť využívanie členských príspevkov v Klube združenia DOFE SK.</t>
  </si>
  <si>
    <t>Zľavy (jeden člen Klubu môže aplikovať obe zľavy)</t>
  </si>
  <si>
    <t>*Zľava 50 € ak počet registrácií účastníkov v aktuálnom školskom roku je vyšší ako 5% študentov školy (platí pre členov Klubu, ktorí sú stredné školy) alebo je počet účastníkov aspoň 12 (platí pre členov Klubu okrem stredných škôl).</t>
  </si>
  <si>
    <t>*Zľava 50 € ak člen má min. 5 aktívnych Vedúcich programu a min. 5 aktívnych Školiteľov a Hodnotiteľov programu (platí pre všetkých členov Klubu).</t>
  </si>
  <si>
    <t>Odpustenie dodatočného členského príspevku za účastníka</t>
  </si>
  <si>
    <t>Zľava na Dodatočný členský príspevok za vyškolenie Vedúceho programu alebo 
Školiteľa a Hodnotiteľa Dobrodružných expedícií</t>
  </si>
  <si>
    <t>Pri súčasnom vyškolení minimálne 6 Vedúcich programu alebo 6 Školiteľov a Hodnotiteľov DE, v prípade že člen Klubu na vlastné náklady zabezpečí priestory a stravu počas školenia, bude členovi Dodatočný členský príspevok za vyškolenie daných účastníkov školenia odpustený.</t>
  </si>
  <si>
    <t>Platné od 1.1.2019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</si>
</sst>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0" fillId="0" borderId="5" xfId="0" applyBorder="1"/>
    <xf numFmtId="0" fontId="0" fillId="2" borderId="1" xfId="0" applyFill="1" applyBorder="1"/>
    <xf numFmtId="0" fontId="0" fillId="0" borderId="1" xfId="0" applyFill="1" applyBorder="1"/>
    <xf numFmtId="0" fontId="6" fillId="0" borderId="0" xfId="0" applyFont="1" applyFill="1" applyBorder="1"/>
    <xf numFmtId="0" fontId="2" fillId="3" borderId="1" xfId="0" applyFont="1" applyFill="1" applyBorder="1"/>
    <xf numFmtId="0" fontId="5" fillId="4" borderId="1" xfId="0" applyFont="1" applyFill="1" applyBorder="1" applyAlignment="1">
      <alignment horizont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2" borderId="7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0" xfId="0" applyFill="1" applyBorder="1"/>
    <xf numFmtId="0" fontId="0" fillId="0" borderId="5" xfId="0" applyFill="1" applyBorder="1" applyProtection="1">
      <protection locked="0"/>
    </xf>
    <xf numFmtId="0" fontId="7" fillId="0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0" borderId="0" xfId="0" applyFont="1"/>
    <xf numFmtId="0" fontId="2" fillId="2" borderId="8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74" dropStyle="combo" dx="16" fmlaLink="Data!#REF!" fmlaRange="Data!#REF!" noThreeD="1" sel="0" val="0"/>
</file>

<file path=xl/ctrlProps/ctrlProp2.xml><?xml version="1.0" encoding="utf-8"?>
<formControlPr xmlns="http://schemas.microsoft.com/office/spreadsheetml/2009/9/main" objectType="Drop" dropLines="74" dropStyle="combo" dx="16" fmlaLink="Data!$D$8" fmlaRange="Data!$C$8:$C$10" noThreeD="1" sel="2" val="0"/>
</file>

<file path=xl/ctrlProps/ctrlProp3.xml><?xml version="1.0" encoding="utf-8"?>
<formControlPr xmlns="http://schemas.microsoft.com/office/spreadsheetml/2009/9/main" objectType="Drop" dropLines="74" dropStyle="combo" dx="16" fmlaLink="Data!$D$16" fmlaRange="Data!$C$16:$C$17" noThreeD="1" sel="2" val="0"/>
</file>

<file path=xl/ctrlProps/ctrlProp4.xml><?xml version="1.0" encoding="utf-8"?>
<formControlPr xmlns="http://schemas.microsoft.com/office/spreadsheetml/2009/9/main" objectType="Drop" dropLines="74" dropStyle="combo" dx="16" fmlaLink="Data!$D$4" fmlaRange="Data!$C$4:$C$6" noThreeD="1" sel="1" val="0"/>
</file>

<file path=xl/ctrlProps/ctrlProp5.xml><?xml version="1.0" encoding="utf-8"?>
<formControlPr xmlns="http://schemas.microsoft.com/office/spreadsheetml/2009/9/main" objectType="Drop" dropLines="74" dropStyle="combo" dx="16" fmlaLink="Data!$D$12" fmlaRange="Data!$C$12:$C$14" noThreeD="1" sel="2" val="0"/>
</file>

<file path=xl/ctrlProps/ctrlProp6.xml><?xml version="1.0" encoding="utf-8"?>
<formControlPr xmlns="http://schemas.microsoft.com/office/spreadsheetml/2009/9/main" objectType="Drop" dropLines="74" dropStyle="combo" dx="16" fmlaLink="Data!$D$1" fmlaRange="Data!$C$1:$C$2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0</xdr:rowOff>
        </xdr:from>
        <xdr:to>
          <xdr:col>2</xdr:col>
          <xdr:colOff>2019300</xdr:colOff>
          <xdr:row>3</xdr:row>
          <xdr:rowOff>265641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0</xdr:rowOff>
        </xdr:from>
        <xdr:to>
          <xdr:col>3</xdr:col>
          <xdr:colOff>0</xdr:colOff>
          <xdr:row>7</xdr:row>
          <xdr:rowOff>266700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0</xdr:rowOff>
        </xdr:from>
        <xdr:to>
          <xdr:col>3</xdr:col>
          <xdr:colOff>0</xdr:colOff>
          <xdr:row>5</xdr:row>
          <xdr:rowOff>266700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0</xdr:rowOff>
        </xdr:from>
        <xdr:to>
          <xdr:col>3</xdr:col>
          <xdr:colOff>0</xdr:colOff>
          <xdr:row>4</xdr:row>
          <xdr:rowOff>266700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</xdr:row>
          <xdr:rowOff>0</xdr:rowOff>
        </xdr:from>
        <xdr:to>
          <xdr:col>3</xdr:col>
          <xdr:colOff>0</xdr:colOff>
          <xdr:row>8</xdr:row>
          <xdr:rowOff>266700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2</xdr:col>
          <xdr:colOff>2019300</xdr:colOff>
          <xdr:row>4</xdr:row>
          <xdr:rowOff>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CC8B45E0-89E4-405F-A928-6CC44EDC86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1"/>
  <sheetViews>
    <sheetView showGridLines="0" tabSelected="1" workbookViewId="0">
      <selection activeCell="C9" sqref="C9"/>
    </sheetView>
  </sheetViews>
  <sheetFormatPr defaultColWidth="8.85546875" defaultRowHeight="15" x14ac:dyDescent="0.25"/>
  <cols>
    <col min="2" max="2" width="53.28515625" customWidth="1"/>
    <col min="3" max="3" width="12" customWidth="1"/>
    <col min="5" max="5" width="48.85546875" customWidth="1"/>
    <col min="6" max="6" width="30" bestFit="1" customWidth="1"/>
    <col min="7" max="7" width="15.42578125" customWidth="1"/>
  </cols>
  <sheetData>
    <row r="1" spans="2:7" ht="21" x14ac:dyDescent="0.35">
      <c r="B1" s="5" t="s">
        <v>22</v>
      </c>
    </row>
    <row r="2" spans="2:7" ht="15.75" x14ac:dyDescent="0.25">
      <c r="B2" s="43" t="s">
        <v>54</v>
      </c>
    </row>
    <row r="3" spans="2:7" ht="9" customHeight="1" x14ac:dyDescent="0.35">
      <c r="B3" s="5"/>
    </row>
    <row r="4" spans="2:7" x14ac:dyDescent="0.25">
      <c r="B4" s="8" t="s">
        <v>17</v>
      </c>
      <c r="C4" s="8" t="s">
        <v>11</v>
      </c>
      <c r="E4" s="12" t="s">
        <v>15</v>
      </c>
      <c r="F4" s="1" t="s">
        <v>12</v>
      </c>
    </row>
    <row r="5" spans="2:7" x14ac:dyDescent="0.25">
      <c r="B5" s="8" t="s">
        <v>18</v>
      </c>
      <c r="C5" s="9">
        <f>'Výpočet základného členského'!C10</f>
        <v>0</v>
      </c>
      <c r="D5" t="s">
        <v>14</v>
      </c>
      <c r="E5" s="1" t="s">
        <v>2</v>
      </c>
      <c r="F5" s="13">
        <v>0</v>
      </c>
      <c r="G5" s="6"/>
    </row>
    <row r="6" spans="2:7" x14ac:dyDescent="0.25">
      <c r="B6" s="8" t="s">
        <v>19</v>
      </c>
      <c r="C6" s="9">
        <f>IF(F5&lt;5.9,(F5*Data!C20),0)+IF(F6&lt;5.9,(F6*Data!C21),0)+(F7*Data!C22)</f>
        <v>0</v>
      </c>
      <c r="E6" s="1" t="s">
        <v>3</v>
      </c>
      <c r="F6" s="13">
        <v>0</v>
      </c>
    </row>
    <row r="7" spans="2:7" x14ac:dyDescent="0.25">
      <c r="B7" s="8" t="s">
        <v>20</v>
      </c>
      <c r="C7" s="9">
        <f>(F9*Data!C25)+('Výpočet celkového členského'!F10*Data!C26)+('Výpočet celkového členského'!F11*Data!C27)+('Výpočet celkového členského'!F12*Data!C28)+('Výpočet celkového členského'!F13*Data!C29)</f>
        <v>0</v>
      </c>
      <c r="E7" s="1" t="s">
        <v>26</v>
      </c>
      <c r="F7" s="13">
        <v>0</v>
      </c>
    </row>
    <row r="8" spans="2:7" x14ac:dyDescent="0.25">
      <c r="B8" s="7"/>
      <c r="C8" s="7"/>
      <c r="E8" s="1"/>
      <c r="F8" s="1" t="s">
        <v>13</v>
      </c>
    </row>
    <row r="9" spans="2:7" x14ac:dyDescent="0.25">
      <c r="B9" s="11" t="s">
        <v>16</v>
      </c>
      <c r="C9" s="11">
        <f>SUM(C5:C7)</f>
        <v>0</v>
      </c>
      <c r="E9" s="1" t="s">
        <v>4</v>
      </c>
      <c r="F9" s="13">
        <v>0</v>
      </c>
    </row>
    <row r="10" spans="2:7" x14ac:dyDescent="0.25">
      <c r="B10" s="10" t="s">
        <v>21</v>
      </c>
      <c r="E10" s="1" t="s">
        <v>5</v>
      </c>
      <c r="F10" s="13">
        <v>0</v>
      </c>
    </row>
    <row r="11" spans="2:7" x14ac:dyDescent="0.25">
      <c r="E11" s="1" t="s">
        <v>6</v>
      </c>
      <c r="F11" s="13">
        <v>0</v>
      </c>
    </row>
    <row r="12" spans="2:7" x14ac:dyDescent="0.25">
      <c r="B12" s="16" t="s">
        <v>46</v>
      </c>
      <c r="C12" s="17"/>
      <c r="E12" s="1" t="s">
        <v>7</v>
      </c>
      <c r="F12" s="13">
        <v>0</v>
      </c>
    </row>
    <row r="13" spans="2:7" ht="15" customHeight="1" x14ac:dyDescent="0.25">
      <c r="B13" s="18" t="s">
        <v>47</v>
      </c>
      <c r="C13" s="19"/>
      <c r="E13" s="1" t="s">
        <v>8</v>
      </c>
      <c r="F13" s="13">
        <v>0</v>
      </c>
    </row>
    <row r="14" spans="2:7" x14ac:dyDescent="0.25">
      <c r="B14" s="20"/>
      <c r="C14" s="21"/>
    </row>
    <row r="15" spans="2:7" ht="15" customHeight="1" x14ac:dyDescent="0.25">
      <c r="B15" s="22"/>
      <c r="C15" s="23"/>
      <c r="E15" s="33" t="s">
        <v>52</v>
      </c>
      <c r="F15" s="34"/>
    </row>
    <row r="16" spans="2:7" ht="15" customHeight="1" x14ac:dyDescent="0.25">
      <c r="E16" s="35"/>
      <c r="F16" s="36"/>
    </row>
    <row r="17" spans="2:6" ht="15.75" customHeight="1" x14ac:dyDescent="0.25">
      <c r="B17" s="16" t="s">
        <v>51</v>
      </c>
      <c r="C17" s="17"/>
      <c r="E17" s="37" t="s">
        <v>53</v>
      </c>
      <c r="F17" s="38"/>
    </row>
    <row r="18" spans="2:6" ht="15" customHeight="1" x14ac:dyDescent="0.25">
      <c r="B18" s="18" t="s">
        <v>23</v>
      </c>
      <c r="C18" s="19"/>
      <c r="E18" s="39"/>
      <c r="F18" s="40"/>
    </row>
    <row r="19" spans="2:6" x14ac:dyDescent="0.25">
      <c r="B19" s="20"/>
      <c r="C19" s="21"/>
      <c r="E19" s="39"/>
      <c r="F19" s="40"/>
    </row>
    <row r="20" spans="2:6" x14ac:dyDescent="0.25">
      <c r="B20" s="20"/>
      <c r="C20" s="21"/>
      <c r="E20" s="39"/>
      <c r="F20" s="40"/>
    </row>
    <row r="21" spans="2:6" x14ac:dyDescent="0.25">
      <c r="B21" s="22"/>
      <c r="C21" s="23"/>
      <c r="E21" s="41"/>
      <c r="F21" s="42"/>
    </row>
  </sheetData>
  <sheetProtection algorithmName="SHA-512" hashValue="MviE78Rn6oGO+v8/vCQZ/jvqH/VmM8XOkOPWL+TmYiRzJePAHv51U7Orfxql3WBks5PKt86WE9W/kK01FHMDtg==" saltValue="sVdsoQbRtc9UvnFmwciOIA==" spinCount="100000" sheet="1" objects="1" scenarios="1"/>
  <mergeCells count="6">
    <mergeCell ref="B12:C12"/>
    <mergeCell ref="B13:C15"/>
    <mergeCell ref="B17:C17"/>
    <mergeCell ref="B18:C21"/>
    <mergeCell ref="E15:F16"/>
    <mergeCell ref="E17:F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7"/>
  <sheetViews>
    <sheetView showGridLines="0" zoomScale="90" zoomScaleNormal="90" zoomScalePageLayoutView="90" workbookViewId="0">
      <selection activeCell="C10" sqref="C10"/>
    </sheetView>
  </sheetViews>
  <sheetFormatPr defaultColWidth="8.85546875" defaultRowHeight="15" x14ac:dyDescent="0.25"/>
  <cols>
    <col min="1" max="1" width="4.85546875" customWidth="1"/>
    <col min="2" max="2" width="118.28515625" customWidth="1"/>
    <col min="3" max="3" width="30.42578125" customWidth="1"/>
    <col min="5" max="5" width="41.85546875" customWidth="1"/>
  </cols>
  <sheetData>
    <row r="1" spans="2:5" ht="21" x14ac:dyDescent="0.35">
      <c r="B1" s="5" t="s">
        <v>24</v>
      </c>
    </row>
    <row r="2" spans="2:5" ht="15.75" x14ac:dyDescent="0.25">
      <c r="B2" s="43" t="s">
        <v>54</v>
      </c>
    </row>
    <row r="3" spans="2:5" ht="6" customHeight="1" x14ac:dyDescent="0.25"/>
    <row r="4" spans="2:5" ht="21.75" customHeight="1" x14ac:dyDescent="0.25">
      <c r="B4" s="2" t="s">
        <v>41</v>
      </c>
      <c r="C4" s="15"/>
      <c r="E4" s="30" t="s">
        <v>46</v>
      </c>
    </row>
    <row r="5" spans="2:5" ht="21.75" customHeight="1" x14ac:dyDescent="0.25">
      <c r="B5" s="2" t="s">
        <v>29</v>
      </c>
      <c r="C5" s="15"/>
      <c r="E5" s="31"/>
    </row>
    <row r="6" spans="2:5" ht="21.75" customHeight="1" x14ac:dyDescent="0.25">
      <c r="B6" s="2" t="s">
        <v>38</v>
      </c>
      <c r="C6" s="15"/>
      <c r="E6" s="24" t="s">
        <v>47</v>
      </c>
    </row>
    <row r="7" spans="2:5" s="27" customFormat="1" ht="21.75" customHeight="1" x14ac:dyDescent="0.25">
      <c r="B7" s="29" t="s">
        <v>44</v>
      </c>
      <c r="C7" s="28"/>
      <c r="E7" s="25"/>
    </row>
    <row r="8" spans="2:5" ht="21.75" customHeight="1" x14ac:dyDescent="0.25">
      <c r="B8" s="2" t="s">
        <v>43</v>
      </c>
      <c r="C8" s="15"/>
      <c r="E8" s="25"/>
    </row>
    <row r="9" spans="2:5" ht="21.75" customHeight="1" x14ac:dyDescent="0.25">
      <c r="B9" s="2" t="s">
        <v>42</v>
      </c>
      <c r="C9" s="15"/>
      <c r="E9" s="26"/>
    </row>
    <row r="10" spans="2:5" ht="29.25" customHeight="1" x14ac:dyDescent="0.25">
      <c r="B10" s="3" t="s">
        <v>25</v>
      </c>
      <c r="C10" s="14">
        <f>Data!F1</f>
        <v>0</v>
      </c>
    </row>
    <row r="11" spans="2:5" x14ac:dyDescent="0.25">
      <c r="B11" s="4" t="s">
        <v>1</v>
      </c>
    </row>
    <row r="12" spans="2:5" ht="6" customHeight="1" x14ac:dyDescent="0.25"/>
    <row r="13" spans="2:5" ht="6" customHeight="1" x14ac:dyDescent="0.25"/>
    <row r="14" spans="2:5" x14ac:dyDescent="0.25">
      <c r="B14" s="32" t="s">
        <v>48</v>
      </c>
    </row>
    <row r="15" spans="2:5" ht="6" customHeight="1" x14ac:dyDescent="0.25"/>
    <row r="16" spans="2:5" x14ac:dyDescent="0.25">
      <c r="B16" t="s">
        <v>49</v>
      </c>
    </row>
    <row r="17" spans="2:2" x14ac:dyDescent="0.25">
      <c r="B17" t="s">
        <v>50</v>
      </c>
    </row>
  </sheetData>
  <sheetProtection algorithmName="SHA-512" hashValue="lwc9LIjj0CxmPgODb5TVXWG/70yyoA/ABF6SJDey6P2DpM6oTup5jyWhTlxHniAJSEThZr9dBhH0rxMuvBi1MA==" saltValue="1+cdnbX2T+1XdRl3cDmfpg==" spinCount="100000" sheet="1" scenarios="1"/>
  <dataConsolidate/>
  <mergeCells count="2">
    <mergeCell ref="E4:E5"/>
    <mergeCell ref="E6:E9"/>
  </mergeCells>
  <dataValidations count="1">
    <dataValidation type="list" allowBlank="1" sqref="C4" xr:uid="{00000000-0002-0000-0100-000000000000}">
      <formula1>forma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Drop Down 11">
              <controlPr defaultSize="0" autoLine="0" autoPict="0">
                <anchor moveWithCells="1">
                  <from>
                    <xdr:col>2</xdr:col>
                    <xdr:colOff>9525</xdr:colOff>
                    <xdr:row>3</xdr:row>
                    <xdr:rowOff>0</xdr:rowOff>
                  </from>
                  <to>
                    <xdr:col>2</xdr:col>
                    <xdr:colOff>2019300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Drop Down 12">
              <controlPr defaultSize="0" autoLine="0" autoPict="0">
                <anchor moveWithCells="1">
                  <from>
                    <xdr:col>2</xdr:col>
                    <xdr:colOff>9525</xdr:colOff>
                    <xdr:row>7</xdr:row>
                    <xdr:rowOff>0</xdr:rowOff>
                  </from>
                  <to>
                    <xdr:col>3</xdr:col>
                    <xdr:colOff>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Drop Down 14">
              <controlPr defaultSize="0" autoLine="0" autoPict="0">
                <anchor moveWithCells="1">
                  <from>
                    <xdr:col>2</xdr:col>
                    <xdr:colOff>9525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Drop Down 15">
              <controlPr defaultSize="0" autoLine="0" autoPict="0">
                <anchor moveWithCells="1">
                  <from>
                    <xdr:col>2</xdr:col>
                    <xdr:colOff>9525</xdr:colOff>
                    <xdr:row>4</xdr:row>
                    <xdr:rowOff>0</xdr:rowOff>
                  </from>
                  <to>
                    <xdr:col>3</xdr:col>
                    <xdr:colOff>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Drop Down 19">
              <controlPr defaultSize="0" autoLine="0" autoPict="0">
                <anchor moveWithCells="1">
                  <from>
                    <xdr:col>2</xdr:col>
                    <xdr:colOff>9525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Drop Down 21">
              <controlPr defaultSize="0" autoLine="0" autoPict="0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2</xdr:col>
                    <xdr:colOff>2019300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29"/>
  <sheetViews>
    <sheetView workbookViewId="0">
      <selection activeCell="E8" sqref="E8"/>
    </sheetView>
  </sheetViews>
  <sheetFormatPr defaultColWidth="8.85546875" defaultRowHeight="15" x14ac:dyDescent="0.25"/>
  <cols>
    <col min="2" max="2" width="66.140625" customWidth="1"/>
    <col min="3" max="3" width="26.85546875" customWidth="1"/>
    <col min="4" max="4" width="21" customWidth="1"/>
    <col min="5" max="5" width="22" customWidth="1"/>
    <col min="6" max="6" width="9.140625" customWidth="1"/>
    <col min="7" max="7" width="8.85546875" customWidth="1"/>
  </cols>
  <sheetData>
    <row r="1" spans="2:6" x14ac:dyDescent="0.25">
      <c r="B1" t="s">
        <v>41</v>
      </c>
      <c r="C1" t="s">
        <v>27</v>
      </c>
      <c r="D1">
        <v>1</v>
      </c>
      <c r="F1">
        <f>IF(D1=2,E4-E8-E12-E16,E4)</f>
        <v>0</v>
      </c>
    </row>
    <row r="2" spans="2:6" x14ac:dyDescent="0.25">
      <c r="C2" t="s">
        <v>28</v>
      </c>
    </row>
    <row r="4" spans="2:6" x14ac:dyDescent="0.25">
      <c r="B4" t="s">
        <v>29</v>
      </c>
      <c r="C4" t="s">
        <v>0</v>
      </c>
      <c r="D4">
        <v>1</v>
      </c>
      <c r="E4">
        <f>IF(AND(D1=1,D4=1),0,IF(AND(D1=1,D4=2),200,IF(AND(D1=1,D4=3),1000,IF(AND(D1=2,D4=1),150,IF(AND(D1=2,D4=2),350,IF(AND(D1=2,D4=3),1100))))))</f>
        <v>0</v>
      </c>
    </row>
    <row r="5" spans="2:6" x14ac:dyDescent="0.25">
      <c r="C5" t="s">
        <v>30</v>
      </c>
    </row>
    <row r="6" spans="2:6" x14ac:dyDescent="0.25">
      <c r="C6" t="s">
        <v>31</v>
      </c>
    </row>
    <row r="8" spans="2:6" x14ac:dyDescent="0.25">
      <c r="B8" t="s">
        <v>33</v>
      </c>
      <c r="C8" t="s">
        <v>45</v>
      </c>
      <c r="D8">
        <v>1</v>
      </c>
      <c r="E8">
        <f>IF(D8=3,50,0)</f>
        <v>0</v>
      </c>
    </row>
    <row r="9" spans="2:6" x14ac:dyDescent="0.25">
      <c r="C9" t="s">
        <v>34</v>
      </c>
    </row>
    <row r="10" spans="2:6" x14ac:dyDescent="0.25">
      <c r="C10" t="s">
        <v>35</v>
      </c>
    </row>
    <row r="12" spans="2:6" x14ac:dyDescent="0.25">
      <c r="B12" t="s">
        <v>32</v>
      </c>
      <c r="C12" t="s">
        <v>45</v>
      </c>
      <c r="D12">
        <v>1</v>
      </c>
      <c r="E12">
        <f>IF(D12=3,50,0)</f>
        <v>0</v>
      </c>
    </row>
    <row r="13" spans="2:6" x14ac:dyDescent="0.25">
      <c r="C13" t="s">
        <v>36</v>
      </c>
    </row>
    <row r="14" spans="2:6" x14ac:dyDescent="0.25">
      <c r="C14" t="s">
        <v>37</v>
      </c>
    </row>
    <row r="16" spans="2:6" x14ac:dyDescent="0.25">
      <c r="B16" t="s">
        <v>38</v>
      </c>
      <c r="C16" t="s">
        <v>39</v>
      </c>
      <c r="D16">
        <v>1</v>
      </c>
      <c r="E16">
        <f>IF(D16=2,50,0)</f>
        <v>0</v>
      </c>
    </row>
    <row r="17" spans="2:3" x14ac:dyDescent="0.25">
      <c r="C17" t="s">
        <v>40</v>
      </c>
    </row>
    <row r="19" spans="2:3" x14ac:dyDescent="0.25">
      <c r="B19" t="s">
        <v>10</v>
      </c>
    </row>
    <row r="20" spans="2:3" x14ac:dyDescent="0.25">
      <c r="B20" t="s">
        <v>2</v>
      </c>
      <c r="C20">
        <v>25</v>
      </c>
    </row>
    <row r="21" spans="2:3" x14ac:dyDescent="0.25">
      <c r="B21" t="s">
        <v>3</v>
      </c>
      <c r="C21">
        <v>25</v>
      </c>
    </row>
    <row r="22" spans="2:3" x14ac:dyDescent="0.25">
      <c r="B22" t="s">
        <v>26</v>
      </c>
      <c r="C22">
        <v>20</v>
      </c>
    </row>
    <row r="24" spans="2:3" x14ac:dyDescent="0.25">
      <c r="B24" t="s">
        <v>9</v>
      </c>
    </row>
    <row r="25" spans="2:3" x14ac:dyDescent="0.25">
      <c r="B25" t="s">
        <v>4</v>
      </c>
      <c r="C25">
        <v>30</v>
      </c>
    </row>
    <row r="26" spans="2:3" x14ac:dyDescent="0.25">
      <c r="B26" t="s">
        <v>5</v>
      </c>
      <c r="C26">
        <v>30</v>
      </c>
    </row>
    <row r="27" spans="2:3" x14ac:dyDescent="0.25">
      <c r="B27" t="s">
        <v>6</v>
      </c>
      <c r="C27">
        <v>45</v>
      </c>
    </row>
    <row r="28" spans="2:3" x14ac:dyDescent="0.25">
      <c r="B28" t="s">
        <v>7</v>
      </c>
      <c r="C28">
        <v>45</v>
      </c>
    </row>
    <row r="29" spans="2:3" x14ac:dyDescent="0.25">
      <c r="B29" t="s">
        <v>8</v>
      </c>
      <c r="C2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Výpočet celkového členského</vt:lpstr>
      <vt:lpstr>Výpočet základného členského</vt:lpstr>
      <vt:lpstr>Data</vt:lpstr>
      <vt:lpstr>Forma.org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zachar</dc:creator>
  <cp:lastModifiedBy>zachar</cp:lastModifiedBy>
  <dcterms:created xsi:type="dcterms:W3CDTF">2015-04-23T18:00:57Z</dcterms:created>
  <dcterms:modified xsi:type="dcterms:W3CDTF">2018-08-06T18:43:46Z</dcterms:modified>
</cp:coreProperties>
</file>